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2695" windowHeight="8130"/>
  </bookViews>
  <sheets>
    <sheet name="Документ" sheetId="2" r:id="rId1"/>
  </sheets>
  <definedNames>
    <definedName name="_xlnm.Print_Titles" localSheetId="0">Документ!$11:$12</definedName>
  </definedNames>
  <calcPr calcId="145621"/>
</workbook>
</file>

<file path=xl/calcChain.xml><?xml version="1.0" encoding="utf-8"?>
<calcChain xmlns="http://schemas.openxmlformats.org/spreadsheetml/2006/main">
  <c r="D103" i="2" l="1"/>
  <c r="D102" i="2"/>
  <c r="D101" i="2" s="1"/>
  <c r="D100" i="2" s="1"/>
  <c r="D107" i="2"/>
  <c r="E141" i="2"/>
  <c r="D82" i="2"/>
  <c r="D83" i="2"/>
  <c r="D84" i="2"/>
  <c r="D22" i="2"/>
  <c r="D136" i="2"/>
  <c r="D137" i="2"/>
  <c r="D127" i="2"/>
  <c r="D132" i="2"/>
  <c r="D133" i="2"/>
  <c r="D134" i="2"/>
  <c r="D123" i="2"/>
  <c r="D124" i="2"/>
  <c r="D125" i="2"/>
  <c r="D106" i="2"/>
  <c r="D117" i="2"/>
  <c r="D114" i="2" s="1"/>
  <c r="D108" i="2"/>
  <c r="D111" i="2"/>
  <c r="D94" i="2"/>
  <c r="D85" i="2"/>
  <c r="E79" i="2"/>
  <c r="E78" i="2" s="1"/>
  <c r="E77" i="2" s="1"/>
  <c r="D79" i="2"/>
  <c r="D78" i="2" s="1"/>
  <c r="D77" i="2" s="1"/>
  <c r="E80" i="2"/>
  <c r="D80" i="2"/>
  <c r="D75" i="2"/>
  <c r="D72" i="2" s="1"/>
  <c r="D71" i="2" s="1"/>
  <c r="D66" i="2"/>
  <c r="D65" i="2" s="1"/>
  <c r="D69" i="2"/>
  <c r="D63" i="2"/>
  <c r="D62" i="2" s="1"/>
  <c r="D60" i="2"/>
  <c r="D58" i="2"/>
  <c r="D55" i="2" s="1"/>
  <c r="D54" i="2" s="1"/>
  <c r="D46" i="2"/>
  <c r="D52" i="2"/>
  <c r="D51" i="2" s="1"/>
  <c r="D49" i="2"/>
  <c r="D42" i="2"/>
  <c r="D41" i="2" s="1"/>
  <c r="D39" i="2"/>
  <c r="D38" i="2" s="1"/>
  <c r="D37" i="2" s="1"/>
  <c r="D35" i="2"/>
  <c r="D34" i="2" s="1"/>
  <c r="D32" i="2"/>
  <c r="D31" i="2" s="1"/>
  <c r="D30" i="2" s="1"/>
  <c r="D25" i="2"/>
  <c r="D23" i="2"/>
  <c r="D20" i="2"/>
  <c r="D19" i="2" s="1"/>
  <c r="D18" i="2" s="1"/>
  <c r="D13" i="2" s="1"/>
  <c r="D141" i="2" l="1"/>
  <c r="D45" i="2"/>
  <c r="D44" i="2" s="1"/>
</calcChain>
</file>

<file path=xl/sharedStrings.xml><?xml version="1.0" encoding="utf-8"?>
<sst xmlns="http://schemas.openxmlformats.org/spreadsheetml/2006/main" count="397" uniqueCount="194">
  <si>
    <t>Наименование</t>
  </si>
  <si>
    <t>муниципальная программа "Развитие образования и воспитание"</t>
  </si>
  <si>
    <t>000</t>
  </si>
  <si>
    <t>0100000000</t>
  </si>
  <si>
    <t>Муниципальная подпрограмма "Развитие общего образования"</t>
  </si>
  <si>
    <t>0120000000</t>
  </si>
  <si>
    <t>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</si>
  <si>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</si>
  <si>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>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</si>
  <si>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</si>
  <si>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>Субсидии бюджетным учреждениям</t>
  </si>
  <si>
    <t>610</t>
  </si>
  <si>
    <t>Основное мероприятие "Расходы на реализацию проекта инициативного бюджетирования "Наша инициатива"</t>
  </si>
  <si>
    <t>0123200000</t>
  </si>
  <si>
    <t>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</si>
  <si>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</si>
  <si>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>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</si>
  <si>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</si>
  <si>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>Расходы на решение вопросов местного значения, осуществляемое с участием средств самообложения граждан</t>
  </si>
  <si>
    <t>0123400000</t>
  </si>
  <si>
    <t>Расходы на решение вопросов местного значения, осуществляемое с участием средств самообложения граждан: Приобретение снегоуборщика для уборки снега с хоккейной коробки с. Кама</t>
  </si>
  <si>
    <t>01234S8229</t>
  </si>
  <si>
    <t>Муниципальная подпрограмма "Развитие дополнительного образования детей"</t>
  </si>
  <si>
    <t>0130000000</t>
  </si>
  <si>
    <t>Основное мероприятие "Муниципальная подпрограмма "Развитие дополнительного образования детей""</t>
  </si>
  <si>
    <t>0130100000</t>
  </si>
  <si>
    <t>Расходы на оказание муниципальной услуги "Предоставление дополнительного образования"</t>
  </si>
  <si>
    <t>0130161300</t>
  </si>
  <si>
    <t>0132200000</t>
  </si>
  <si>
    <t>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</si>
  <si>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</si>
  <si>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>Муниципальная подпрограмма "Управление системой образования Камбарского района"</t>
  </si>
  <si>
    <t>0140000000</t>
  </si>
  <si>
    <t>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</si>
  <si>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</si>
  <si>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>Центральный аппарат</t>
  </si>
  <si>
    <t>0140160030</t>
  </si>
  <si>
    <t>Расходы на выплаты персоналу государственных (муниципальных) органов</t>
  </si>
  <si>
    <t>120</t>
  </si>
  <si>
    <t>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</si>
  <si>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</si>
  <si>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>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</si>
  <si>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</si>
  <si>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>Расходы на выплаты персоналу казенных учреждений</t>
  </si>
  <si>
    <t>110</t>
  </si>
  <si>
    <t>Муниципальная программа "Развитие культуры Камбарского района"</t>
  </si>
  <si>
    <t>0300000000</t>
  </si>
  <si>
    <t>Муниципальная подпрограмма "Развитие библиотечного дела"</t>
  </si>
  <si>
    <t>0310000000</t>
  </si>
  <si>
    <t>Основное мероприятие "Оказание муниципальных услуг (работ) в сфере библиотечного обслуживания населения"</t>
  </si>
  <si>
    <t>0310100000</t>
  </si>
  <si>
    <t>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</si>
  <si>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</si>
  <si>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>Основное мероприятие "Создание модельных муниципальных библиотек"</t>
  </si>
  <si>
    <t>0310500000</t>
  </si>
  <si>
    <t>Расходы на создание модельной муниципальной библиотеки</t>
  </si>
  <si>
    <t>0310561690</t>
  </si>
  <si>
    <t>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</si>
  <si>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</si>
  <si>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>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</si>
  <si>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</si>
  <si>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Расходы на оказание муниципальных услуг (работ) "Организация досуга, предоставление услуг организациями культуры"</t>
  </si>
  <si>
    <t>0320261660</t>
  </si>
  <si>
    <t>Софинансирование расходов по реализации проектов развития общественной инфраструктуры, основанных на местных инициативах "Приобретение театральных кресел в СДК "Современник"</t>
  </si>
  <si>
    <t>03202S8813</t>
  </si>
  <si>
    <t>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</si>
  <si>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</si>
  <si>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>Расходы на решение вопросов местного значения, осуществляемое с участием средств самообложения граждан: Замена зеркал в репетиционном зале СДК Кама с. Кама для проведения занятий танцами младшего, среднего и старшего возраста, занятий дзюдо и занятий фитнесом разного возрастного уровня</t>
  </si>
  <si>
    <t>03207S8227</t>
  </si>
  <si>
    <t>Муниципальная подпрограмма "Развитие музейного дела"</t>
  </si>
  <si>
    <t>0330000000</t>
  </si>
  <si>
    <t>Основное мероприятие "Оказание муниципальных услуг (работ) в сфере предоставления доступа к музейным фондам"</t>
  </si>
  <si>
    <t>0330100000</t>
  </si>
  <si>
    <t>Расходы на оказание муниципальной услуги "Предоставление доступа к музейным фондам"</t>
  </si>
  <si>
    <t>0330161600</t>
  </si>
  <si>
    <t>0350000000</t>
  </si>
  <si>
    <t>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</si>
  <si>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</si>
  <si>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0350161300</t>
  </si>
  <si>
    <t>Муниципальная  программа "Создание условий для устойчивого экономического развития"</t>
  </si>
  <si>
    <t>0500000000</t>
  </si>
  <si>
    <t>Муниципальная подпрограмма "Комплексное развитие сельских территорий"</t>
  </si>
  <si>
    <t>0560000000</t>
  </si>
  <si>
    <t>Основное мероприятие "Современный облик сельских территорий"</t>
  </si>
  <si>
    <t>0560400000</t>
  </si>
  <si>
    <t>Строительство, строительный контроль и проектно изыскателькие работы</t>
  </si>
  <si>
    <t>0560400820</t>
  </si>
  <si>
    <t>Бюджетные инвестиции</t>
  </si>
  <si>
    <t>410</t>
  </si>
  <si>
    <t>Муниципальная программа "Муниципальное хозяйство"</t>
  </si>
  <si>
    <t>0700000000</t>
  </si>
  <si>
    <t>Муниципальная подпрограмма "Благоустройство и охрана окружающей среды"</t>
  </si>
  <si>
    <t>0740000000</t>
  </si>
  <si>
    <t>Основное мероприятие "Реализация мероприятий по благоустройству и охране окружающей среды"</t>
  </si>
  <si>
    <t>0740100000</t>
  </si>
  <si>
    <t>Уличное освещение</t>
  </si>
  <si>
    <t>0740162300</t>
  </si>
  <si>
    <t>Иные закупки товаров, работ и услуг для обеспечения государственных (муниципальных) нужд</t>
  </si>
  <si>
    <t>240</t>
  </si>
  <si>
    <t>Исполнение судебных актов</t>
  </si>
  <si>
    <t>830</t>
  </si>
  <si>
    <t>Расходы на решение вопросов местного значения, осуществляемое с участием средств самообложения граждан: Строительство беседки в мусульманском стиле около мечети с. Кама для встречи туристов и проведения мероприятий</t>
  </si>
  <si>
    <t>07401S8228</t>
  </si>
  <si>
    <t>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</si>
  <si>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</si>
  <si>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>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</si>
  <si>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</si>
  <si>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>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</si>
  <si>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</si>
  <si>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>Основное мероприятие "Осуществление дорожной деятельности в отношении автомобильных дорог местного значения"</t>
  </si>
  <si>
    <t>0750300000</t>
  </si>
  <si>
    <t>Капитальный ремонт, ремонт и содержание автомобильных дорог общего пользования местного значения</t>
  </si>
  <si>
    <t>0750362510</t>
  </si>
  <si>
    <t>Муниципальная программа "Муниципальное управление"</t>
  </si>
  <si>
    <t>0900000000</t>
  </si>
  <si>
    <t>Муниципальная подпрограмма "Организация муниципального управления"</t>
  </si>
  <si>
    <t>0910000000</t>
  </si>
  <si>
    <t>Основное мероприятие "Содержание Администрации муниципального образования "Камбарский район"</t>
  </si>
  <si>
    <t>0910100000</t>
  </si>
  <si>
    <t>0910160030</t>
  </si>
  <si>
    <t>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</si>
  <si>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</si>
  <si>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>Обеспечение деятельности централизованных бухгалтерий и прочих учреждений</t>
  </si>
  <si>
    <t>0911160120</t>
  </si>
  <si>
    <t>Основное мероприятие " Организация обеспечения комплексного обслуживания учреждений Камбарского района"</t>
  </si>
  <si>
    <t>0911200000</t>
  </si>
  <si>
    <t>Обеспечение деятельности МБУ "Центр комплексного обслуживания учреждений Камбарского района"</t>
  </si>
  <si>
    <t>0911262730</t>
  </si>
  <si>
    <t>Муниципальная  программа " Реализация молодёжной политики"</t>
  </si>
  <si>
    <t>1000000000</t>
  </si>
  <si>
    <t>Основное мероприятие "Организация и осуществление мероприятий по работе с детьми и молодёжью"</t>
  </si>
  <si>
    <t>1000100000</t>
  </si>
  <si>
    <t>Расходы на оказание муниципальной услуги "Мероприятия в области молодежной политики"</t>
  </si>
  <si>
    <t>1000161420</t>
  </si>
  <si>
    <t>Муниципальная программа "Управление муниципальными финансами"</t>
  </si>
  <si>
    <t>1700000000</t>
  </si>
  <si>
    <t>Муниципальная подпрограмма "Создание условий для реализаций муниципальной программы"</t>
  </si>
  <si>
    <t>1730000000</t>
  </si>
  <si>
    <t>Основное мероприятие "Реализация основных полномочий (функций) органами местного самоуправления(центральный аппарат)"</t>
  </si>
  <si>
    <t>1730100000</t>
  </si>
  <si>
    <t>1730160030</t>
  </si>
  <si>
    <t>Непрограммные направления деятельности</t>
  </si>
  <si>
    <t>9900000000</t>
  </si>
  <si>
    <t>Контрольно-счетный орган муниципального образования</t>
  </si>
  <si>
    <t>9900060050</t>
  </si>
  <si>
    <t>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</si>
  <si>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</si>
  <si>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>Итого расходов</t>
  </si>
  <si>
    <t>к проекту  решения Совета депутатов</t>
  </si>
  <si>
    <t>Муниципального образования  "Муниципальный округ</t>
  </si>
  <si>
    <t>Камбарский район Удмуртской Республики"</t>
  </si>
  <si>
    <t>Распределение бюджетных ассигнований из бюджета муниципального образования "Муниципальный округ Камбарский район Удмуртской Республики" на 2024 год и на плановый период 2025 и 2026 годов 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 сверх сумм, установленных приложением № 6 к настоящему решению</t>
  </si>
  <si>
    <t>(руб.)</t>
  </si>
  <si>
    <t>Целевая статья</t>
  </si>
  <si>
    <t>Вид расхода</t>
  </si>
  <si>
    <t>Изменения на 2024 год</t>
  </si>
  <si>
    <t>от __ декабря 2024 года № ___</t>
  </si>
  <si>
    <t>Дополнить приложением № 6.9. следующего содержания</t>
  </si>
  <si>
    <t>Изменения на 2025 год</t>
  </si>
  <si>
    <t>муниципальная подпрограмма "Развитие дошкольного образования"</t>
  </si>
  <si>
    <t>0110000000</t>
  </si>
  <si>
    <t>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</si>
  <si>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</si>
  <si>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>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</si>
  <si>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</si>
  <si>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>Уплата налога на имущество</t>
  </si>
  <si>
    <t>0310160160</t>
  </si>
  <si>
    <t>0320260160</t>
  </si>
  <si>
    <t>0330160160</t>
  </si>
  <si>
    <t>0350160160</t>
  </si>
  <si>
    <t>Расходы на решение вопросов местного значения, осуществляемое с участием средств самообложения граждан: Приобретение снегоуборщика для уборки снега в сквере с. Шолья ул. Рейда</t>
  </si>
  <si>
    <t>07401S822А</t>
  </si>
  <si>
    <t>Уплата налогов, сборов и иных платежей</t>
  </si>
  <si>
    <t>0910160160</t>
  </si>
  <si>
    <t>850</t>
  </si>
  <si>
    <t>0911160160</t>
  </si>
  <si>
    <t>0911260160</t>
  </si>
  <si>
    <t>муниципальная подпрограмма "Управление муниципальным имуществом и земельными ресурсами"</t>
  </si>
  <si>
    <t>Продолжение работы по постановке на кадастровый учет объектов недвижимости и земельных участков под объектами муниципального имущества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</si>
  <si>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</si>
  <si>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Прочая закупка товаров, работ и услуг</t>
  </si>
  <si>
    <t>0940000000</t>
  </si>
  <si>
    <t>0940400000</t>
  </si>
  <si>
    <t>0940460090</t>
  </si>
  <si>
    <t>244</t>
  </si>
  <si>
    <t>Муниципальная подпрограмма "Повышение эффективности бюджетных расходов"</t>
  </si>
  <si>
    <t>Основное мероприятие "Развитие инициативного бюджетирования"</t>
  </si>
  <si>
    <t>Софинансирование проекта инициативного бюджетирования, выдвигаемых лицами с инвалидностью</t>
  </si>
  <si>
    <t>Резервные средства</t>
  </si>
  <si>
    <t>1720000000</t>
  </si>
  <si>
    <t>1720900000</t>
  </si>
  <si>
    <t>17209S3500</t>
  </si>
  <si>
    <t>870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</si>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</sst>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8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34">
    <xf numFmtId="0" fontId="0" fillId="0" borderId="0" xfId="0"/>
    <xf numFmtId="0" fontId="15" fillId="5" borderId="8" xfId="41" applyFont="1" applyFill="1" applyBorder="1" applyProtection="1">
      <protection locked="0"/>
    </xf>
    <xf numFmtId="0" fontId="13" fillId="5" borderId="1" xfId="1" applyNumberFormat="1" applyFont="1" applyFill="1" applyProtection="1"/>
    <xf numFmtId="0" fontId="13" fillId="5" borderId="1" xfId="8" applyNumberFormat="1" applyFont="1" applyFill="1" applyBorder="1" applyProtection="1"/>
    <xf numFmtId="0" fontId="15" fillId="5" borderId="1" xfId="41" applyFont="1" applyFill="1" applyBorder="1" applyProtection="1">
      <protection locked="0"/>
    </xf>
    <xf numFmtId="0" fontId="14" fillId="5" borderId="7" xfId="13" applyNumberFormat="1" applyFont="1" applyFill="1" applyBorder="1" applyAlignment="1" applyProtection="1">
      <alignment horizontal="center" vertical="center" wrapText="1"/>
    </xf>
    <xf numFmtId="0" fontId="14" fillId="5" borderId="3" xfId="13" applyNumberFormat="1" applyFont="1" applyFill="1" applyProtection="1">
      <alignment horizontal="center" vertical="center" wrapText="1"/>
    </xf>
    <xf numFmtId="0" fontId="13" fillId="5" borderId="3" xfId="14" applyNumberFormat="1" applyFont="1" applyFill="1" applyProtection="1">
      <alignment horizontal="center" vertical="center" shrinkToFit="1"/>
    </xf>
    <xf numFmtId="0" fontId="13" fillId="5" borderId="9" xfId="14" applyNumberFormat="1" applyFont="1" applyFill="1" applyBorder="1" applyProtection="1">
      <alignment horizontal="center" vertical="center" shrinkToFit="1"/>
    </xf>
    <xf numFmtId="0" fontId="14" fillId="5" borderId="9" xfId="13" applyNumberFormat="1" applyFont="1" applyFill="1" applyBorder="1" applyProtection="1">
      <alignment horizontal="center" vertical="center" wrapText="1"/>
    </xf>
    <xf numFmtId="0" fontId="14" fillId="5" borderId="8" xfId="13" applyNumberFormat="1" applyFont="1" applyFill="1" applyBorder="1" applyAlignment="1" applyProtection="1">
      <alignment horizontal="center" vertical="center" wrapText="1"/>
    </xf>
    <xf numFmtId="0" fontId="13" fillId="5" borderId="8" xfId="14" applyNumberFormat="1" applyFont="1" applyFill="1" applyBorder="1" applyProtection="1">
      <alignment horizontal="center" vertical="center" shrinkToFit="1"/>
    </xf>
    <xf numFmtId="0" fontId="20" fillId="0" borderId="3" xfId="15" applyNumberFormat="1" applyFont="1" applyProtection="1">
      <alignment vertical="top" wrapText="1"/>
    </xf>
    <xf numFmtId="0" fontId="13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2" fillId="5" borderId="3" xfId="17" applyNumberFormat="1" applyFont="1" applyFill="1" applyProtection="1">
      <alignment horizontal="right" vertical="top" shrinkToFit="1"/>
    </xf>
    <xf numFmtId="0" fontId="16" fillId="5" borderId="1" xfId="41" applyFont="1" applyFill="1" applyBorder="1" applyAlignment="1">
      <alignment horizontal="center"/>
    </xf>
    <xf numFmtId="0" fontId="18" fillId="5" borderId="1" xfId="10" applyNumberFormat="1" applyFont="1" applyFill="1" applyProtection="1">
      <alignment horizontal="center"/>
    </xf>
    <xf numFmtId="0" fontId="18" fillId="5" borderId="1" xfId="10" applyFont="1" applyFill="1">
      <alignment horizontal="center"/>
    </xf>
    <xf numFmtId="0" fontId="19" fillId="5" borderId="1" xfId="41" applyFont="1" applyFill="1" applyBorder="1" applyAlignment="1">
      <alignment horizontal="right"/>
    </xf>
    <xf numFmtId="0" fontId="17" fillId="5" borderId="1" xfId="1" applyNumberFormat="1" applyFont="1" applyFill="1" applyAlignment="1" applyProtection="1">
      <alignment horizontal="center" wrapText="1"/>
    </xf>
    <xf numFmtId="0" fontId="11" fillId="5" borderId="1" xfId="40" applyFont="1" applyFill="1" applyBorder="1" applyAlignment="1">
      <alignment horizontal="right"/>
    </xf>
    <xf numFmtId="0" fontId="11" fillId="5" borderId="1" xfId="40" applyFont="1" applyFill="1" applyAlignment="1">
      <alignment horizontal="right"/>
    </xf>
    <xf numFmtId="0" fontId="12" fillId="5" borderId="1" xfId="10" applyFont="1" applyFill="1" applyAlignment="1">
      <alignment horizontal="right"/>
    </xf>
    <xf numFmtId="0" fontId="12" fillId="5" borderId="1" xfId="1" applyNumberFormat="1" applyFont="1" applyFill="1" applyAlignment="1" applyProtection="1">
      <alignment horizontal="right"/>
    </xf>
    <xf numFmtId="0" fontId="15" fillId="0" borderId="0" xfId="0" applyFont="1" applyProtection="1">
      <protection locked="0"/>
    </xf>
    <xf numFmtId="0" fontId="20" fillId="0" borderId="3" xfId="18" applyNumberFormat="1" applyFont="1" applyProtection="1">
      <alignment horizontal="left"/>
    </xf>
    <xf numFmtId="0" fontId="20" fillId="0" borderId="3" xfId="18" applyFont="1">
      <alignment horizontal="left"/>
    </xf>
    <xf numFmtId="4" fontId="20" fillId="5" borderId="3" xfId="19" applyNumberFormat="1" applyFont="1" applyFill="1" applyProtection="1">
      <alignment horizontal="right" vertical="top" shrinkToFit="1"/>
    </xf>
    <xf numFmtId="0" fontId="13" fillId="0" borderId="4" xfId="6" applyNumberFormat="1" applyFont="1" applyProtection="1"/>
    <xf numFmtId="0" fontId="13" fillId="5" borderId="4" xfId="6" applyNumberFormat="1" applyFont="1" applyFill="1" applyProtection="1"/>
    <xf numFmtId="0" fontId="13" fillId="0" borderId="1" xfId="20" applyNumberFormat="1" applyFont="1" applyProtection="1">
      <alignment horizontal="left" wrapText="1"/>
    </xf>
    <xf numFmtId="0" fontId="13" fillId="0" borderId="1" xfId="20" applyFont="1">
      <alignment horizontal="left" wrapText="1"/>
    </xf>
    <xf numFmtId="0" fontId="15" fillId="5" borderId="0" xfId="0" applyFont="1" applyFill="1" applyProtection="1">
      <protection locked="0"/>
    </xf>
  </cellXfs>
  <cellStyles count="68">
    <cellStyle name="br" xfId="23"/>
    <cellStyle name="br 2" xfId="37"/>
    <cellStyle name="col" xfId="22"/>
    <cellStyle name="col 2" xfId="36"/>
    <cellStyle name="st31" xfId="32"/>
    <cellStyle name="style0" xfId="24"/>
    <cellStyle name="style0 2" xfId="38"/>
    <cellStyle name="td" xfId="25"/>
    <cellStyle name="td 2" xfId="39"/>
    <cellStyle name="tr" xfId="21"/>
    <cellStyle name="tr 2" xfId="35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47"/>
    <cellStyle name="Обычный 11" xfId="48"/>
    <cellStyle name="Обычный 12" xfId="49"/>
    <cellStyle name="Обычный 13" xfId="50"/>
    <cellStyle name="Обычный 14" xfId="51"/>
    <cellStyle name="Обычный 15" xfId="52"/>
    <cellStyle name="Обычный 16" xfId="53"/>
    <cellStyle name="Обычный 17" xfId="54"/>
    <cellStyle name="Обычный 18" xfId="55"/>
    <cellStyle name="Обычный 19" xfId="56"/>
    <cellStyle name="Обычный 2" xfId="41"/>
    <cellStyle name="Обычный 20" xfId="57"/>
    <cellStyle name="Обычный 21" xfId="58"/>
    <cellStyle name="Обычный 22" xfId="59"/>
    <cellStyle name="Обычный 23" xfId="60"/>
    <cellStyle name="Обычный 24" xfId="61"/>
    <cellStyle name="Обычный 25" xfId="62"/>
    <cellStyle name="Обычный 26" xfId="63"/>
    <cellStyle name="Обычный 27" xfId="64"/>
    <cellStyle name="Обычный 28" xfId="65"/>
    <cellStyle name="Обычный 29" xfId="66"/>
    <cellStyle name="Обычный 3" xfId="33"/>
    <cellStyle name="Обычный 30" xfId="67"/>
    <cellStyle name="Обычный 4" xfId="34"/>
    <cellStyle name="Обычный 5" xfId="42"/>
    <cellStyle name="Обычный 6" xfId="43"/>
    <cellStyle name="Обычный 7" xfId="44"/>
    <cellStyle name="Обычный 8" xfId="45"/>
    <cellStyle name="Обычный 9" xfId="46"/>
    <cellStyle name="Обычный_Лист1" xfId="4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3"/>
  <sheetViews>
    <sheetView showGridLines="0" tabSelected="1" zoomScaleNormal="100" zoomScaleSheetLayoutView="100" workbookViewId="0">
      <pane ySplit="12" topLeftCell="A138" activePane="bottomLeft" state="frozen"/>
      <selection pane="bottomLeft" activeCell="B13" sqref="B13:E140"/>
    </sheetView>
  </sheetViews>
  <sheetFormatPr defaultRowHeight="15" outlineLevelRow="4" x14ac:dyDescent="0.25"/>
  <cols>
    <col min="1" max="1" width="45.7109375" style="25" customWidth="1"/>
    <col min="2" max="2" width="15.7109375" style="25" customWidth="1"/>
    <col min="3" max="3" width="10.7109375" style="25" customWidth="1"/>
    <col min="4" max="5" width="15.7109375" style="33" customWidth="1"/>
    <col min="6" max="16384" width="9.140625" style="25"/>
  </cols>
  <sheetData>
    <row r="1" spans="1:5" ht="15.75" x14ac:dyDescent="0.25">
      <c r="A1" s="21" t="s">
        <v>193</v>
      </c>
      <c r="B1" s="21"/>
      <c r="C1" s="21"/>
      <c r="D1" s="21"/>
      <c r="E1" s="21"/>
    </row>
    <row r="2" spans="1:5" ht="15.75" x14ac:dyDescent="0.25">
      <c r="A2" s="22" t="s">
        <v>148</v>
      </c>
      <c r="B2" s="22"/>
      <c r="C2" s="22"/>
      <c r="D2" s="22"/>
      <c r="E2" s="22"/>
    </row>
    <row r="3" spans="1:5" ht="15.75" x14ac:dyDescent="0.25">
      <c r="A3" s="23" t="s">
        <v>149</v>
      </c>
      <c r="B3" s="23"/>
      <c r="C3" s="23"/>
      <c r="D3" s="23"/>
      <c r="E3" s="23"/>
    </row>
    <row r="4" spans="1:5" ht="15.75" x14ac:dyDescent="0.25">
      <c r="A4" s="22" t="s">
        <v>150</v>
      </c>
      <c r="B4" s="22"/>
      <c r="C4" s="22"/>
      <c r="D4" s="22"/>
      <c r="E4" s="22"/>
    </row>
    <row r="5" spans="1:5" ht="15.75" x14ac:dyDescent="0.25">
      <c r="A5" s="24" t="s">
        <v>156</v>
      </c>
      <c r="B5" s="24"/>
      <c r="C5" s="24"/>
      <c r="D5" s="24"/>
      <c r="E5" s="24"/>
    </row>
    <row r="6" spans="1:5" x14ac:dyDescent="0.25">
      <c r="A6" s="2"/>
      <c r="B6" s="2"/>
      <c r="C6" s="2"/>
      <c r="D6" s="3"/>
      <c r="E6" s="4"/>
    </row>
    <row r="7" spans="1:5" x14ac:dyDescent="0.25">
      <c r="A7" s="16" t="s">
        <v>157</v>
      </c>
      <c r="B7" s="16"/>
      <c r="C7" s="16"/>
      <c r="D7" s="16"/>
      <c r="E7" s="16"/>
    </row>
    <row r="8" spans="1:5" ht="86.25" customHeight="1" x14ac:dyDescent="0.25">
      <c r="A8" s="20" t="s">
        <v>151</v>
      </c>
      <c r="B8" s="20"/>
      <c r="C8" s="20"/>
      <c r="D8" s="20"/>
      <c r="E8" s="20"/>
    </row>
    <row r="9" spans="1:5" ht="18.75" x14ac:dyDescent="0.3">
      <c r="A9" s="17"/>
      <c r="B9" s="18"/>
      <c r="C9" s="18"/>
      <c r="D9" s="18"/>
      <c r="E9" s="4"/>
    </row>
    <row r="10" spans="1:5" x14ac:dyDescent="0.25">
      <c r="A10" s="19" t="s">
        <v>152</v>
      </c>
      <c r="B10" s="19"/>
      <c r="C10" s="19"/>
      <c r="D10" s="19"/>
      <c r="E10" s="4"/>
    </row>
    <row r="11" spans="1:5" ht="30" x14ac:dyDescent="0.25">
      <c r="A11" s="5" t="s">
        <v>0</v>
      </c>
      <c r="B11" s="6" t="s">
        <v>153</v>
      </c>
      <c r="C11" s="9" t="s">
        <v>154</v>
      </c>
      <c r="D11" s="10" t="s">
        <v>155</v>
      </c>
      <c r="E11" s="10" t="s">
        <v>158</v>
      </c>
    </row>
    <row r="12" spans="1:5" x14ac:dyDescent="0.25">
      <c r="A12" s="7">
        <v>1</v>
      </c>
      <c r="B12" s="7">
        <v>2</v>
      </c>
      <c r="C12" s="8">
        <v>3</v>
      </c>
      <c r="D12" s="11">
        <v>4</v>
      </c>
      <c r="E12" s="1"/>
    </row>
    <row r="13" spans="1:5" ht="25.5" x14ac:dyDescent="0.25">
      <c r="A13" s="12" t="s">
        <v>1</v>
      </c>
      <c r="B13" s="14" t="s">
        <v>3</v>
      </c>
      <c r="C13" s="14" t="s">
        <v>2</v>
      </c>
      <c r="D13" s="15">
        <f>D14+D18+D30+D37</f>
        <v>2240569.75</v>
      </c>
      <c r="E13" s="15">
        <v>0</v>
      </c>
    </row>
    <row r="14" spans="1:5" ht="25.5" x14ac:dyDescent="0.25">
      <c r="A14" s="12" t="s">
        <v>159</v>
      </c>
      <c r="B14" s="14" t="s">
        <v>160</v>
      </c>
      <c r="C14" s="14" t="s">
        <v>2</v>
      </c>
      <c r="D14" s="15">
        <v>-19824.22</v>
      </c>
      <c r="E14" s="14"/>
    </row>
    <row r="15" spans="1:5" ht="51" x14ac:dyDescent="0.25">
      <c r="A15" s="12" t="s">
        <v>161</v>
      </c>
      <c r="B15" s="14" t="s">
        <v>162</v>
      </c>
      <c r="C15" s="14" t="s">
        <v>2</v>
      </c>
      <c r="D15" s="15">
        <v>-19824.22</v>
      </c>
      <c r="E15" s="14"/>
    </row>
    <row r="16" spans="1:5" ht="38.25" x14ac:dyDescent="0.25">
      <c r="A16" s="12" t="s">
        <v>163</v>
      </c>
      <c r="B16" s="14" t="s">
        <v>164</v>
      </c>
      <c r="C16" s="14" t="s">
        <v>2</v>
      </c>
      <c r="D16" s="15">
        <v>-19824.22</v>
      </c>
      <c r="E16" s="14"/>
    </row>
    <row r="17" spans="1:5" ht="15.75" x14ac:dyDescent="0.25">
      <c r="A17" s="13" t="s">
        <v>10</v>
      </c>
      <c r="B17" s="14" t="s">
        <v>164</v>
      </c>
      <c r="C17" s="14" t="s">
        <v>11</v>
      </c>
      <c r="D17" s="15">
        <v>-19824.22</v>
      </c>
      <c r="E17" s="14"/>
    </row>
    <row r="18" spans="1:5" ht="25.5" outlineLevel="1" x14ac:dyDescent="0.25">
      <c r="A18" s="12" t="s">
        <v>4</v>
      </c>
      <c r="B18" s="14" t="s">
        <v>5</v>
      </c>
      <c r="C18" s="14" t="s">
        <v>2</v>
      </c>
      <c r="D18" s="15">
        <f>D19+D22+D27</f>
        <v>1857894.99</v>
      </c>
      <c r="E18" s="15">
        <v>0</v>
      </c>
    </row>
    <row r="19" spans="1:5" ht="51" outlineLevel="2" x14ac:dyDescent="0.25">
      <c r="A19" s="12" t="s">
        <v>6</v>
      </c>
      <c r="B19" s="14" t="s">
        <v>7</v>
      </c>
      <c r="C19" s="14" t="s">
        <v>2</v>
      </c>
      <c r="D19" s="15">
        <f>D20</f>
        <v>1865348.92</v>
      </c>
      <c r="E19" s="15">
        <v>0</v>
      </c>
    </row>
    <row r="20" spans="1:5" ht="63.75" outlineLevel="3" x14ac:dyDescent="0.25">
      <c r="A20" s="12" t="s">
        <v>8</v>
      </c>
      <c r="B20" s="14" t="s">
        <v>9</v>
      </c>
      <c r="C20" s="14" t="s">
        <v>2</v>
      </c>
      <c r="D20" s="15">
        <f>D21</f>
        <v>1865348.92</v>
      </c>
      <c r="E20" s="15">
        <v>0</v>
      </c>
    </row>
    <row r="21" spans="1:5" ht="15.75" outlineLevel="4" x14ac:dyDescent="0.25">
      <c r="A21" s="12" t="s">
        <v>10</v>
      </c>
      <c r="B21" s="14" t="s">
        <v>9</v>
      </c>
      <c r="C21" s="14" t="s">
        <v>11</v>
      </c>
      <c r="D21" s="15">
        <v>1865348.92</v>
      </c>
      <c r="E21" s="15">
        <v>0</v>
      </c>
    </row>
    <row r="22" spans="1:5" ht="38.25" outlineLevel="2" x14ac:dyDescent="0.25">
      <c r="A22" s="12" t="s">
        <v>12</v>
      </c>
      <c r="B22" s="14" t="s">
        <v>13</v>
      </c>
      <c r="C22" s="14" t="s">
        <v>2</v>
      </c>
      <c r="D22" s="15">
        <f>D23+D25</f>
        <v>-36201.43</v>
      </c>
      <c r="E22" s="15">
        <v>0</v>
      </c>
    </row>
    <row r="23" spans="1:5" ht="51" outlineLevel="3" x14ac:dyDescent="0.25">
      <c r="A23" s="12" t="s">
        <v>14</v>
      </c>
      <c r="B23" s="14" t="s">
        <v>15</v>
      </c>
      <c r="C23" s="14" t="s">
        <v>2</v>
      </c>
      <c r="D23" s="15">
        <f>D24</f>
        <v>-21103.35</v>
      </c>
      <c r="E23" s="15">
        <v>0</v>
      </c>
    </row>
    <row r="24" spans="1:5" ht="15.75" outlineLevel="4" x14ac:dyDescent="0.25">
      <c r="A24" s="12" t="s">
        <v>10</v>
      </c>
      <c r="B24" s="14" t="s">
        <v>15</v>
      </c>
      <c r="C24" s="14" t="s">
        <v>11</v>
      </c>
      <c r="D24" s="15">
        <v>-21103.35</v>
      </c>
      <c r="E24" s="15">
        <v>0</v>
      </c>
    </row>
    <row r="25" spans="1:5" ht="51" outlineLevel="3" x14ac:dyDescent="0.25">
      <c r="A25" s="12" t="s">
        <v>16</v>
      </c>
      <c r="B25" s="14" t="s">
        <v>17</v>
      </c>
      <c r="C25" s="14" t="s">
        <v>2</v>
      </c>
      <c r="D25" s="15">
        <f>D26</f>
        <v>-15098.08</v>
      </c>
      <c r="E25" s="15">
        <v>0</v>
      </c>
    </row>
    <row r="26" spans="1:5" ht="15.75" outlineLevel="4" x14ac:dyDescent="0.25">
      <c r="A26" s="12" t="s">
        <v>10</v>
      </c>
      <c r="B26" s="14" t="s">
        <v>17</v>
      </c>
      <c r="C26" s="14" t="s">
        <v>11</v>
      </c>
      <c r="D26" s="15">
        <v>-15098.08</v>
      </c>
      <c r="E26" s="15">
        <v>0</v>
      </c>
    </row>
    <row r="27" spans="1:5" ht="38.25" outlineLevel="2" x14ac:dyDescent="0.25">
      <c r="A27" s="12" t="s">
        <v>18</v>
      </c>
      <c r="B27" s="14" t="s">
        <v>19</v>
      </c>
      <c r="C27" s="14" t="s">
        <v>2</v>
      </c>
      <c r="D27" s="15">
        <v>28747.5</v>
      </c>
      <c r="E27" s="15">
        <v>0</v>
      </c>
    </row>
    <row r="28" spans="1:5" ht="51" outlineLevel="3" x14ac:dyDescent="0.25">
      <c r="A28" s="12" t="s">
        <v>20</v>
      </c>
      <c r="B28" s="14" t="s">
        <v>21</v>
      </c>
      <c r="C28" s="14" t="s">
        <v>2</v>
      </c>
      <c r="D28" s="15">
        <v>28747.5</v>
      </c>
      <c r="E28" s="15">
        <v>0</v>
      </c>
    </row>
    <row r="29" spans="1:5" ht="15.75" outlineLevel="4" x14ac:dyDescent="0.25">
      <c r="A29" s="12" t="s">
        <v>10</v>
      </c>
      <c r="B29" s="14" t="s">
        <v>21</v>
      </c>
      <c r="C29" s="14" t="s">
        <v>11</v>
      </c>
      <c r="D29" s="15">
        <v>28747.5</v>
      </c>
      <c r="E29" s="15">
        <v>0</v>
      </c>
    </row>
    <row r="30" spans="1:5" ht="25.5" outlineLevel="1" x14ac:dyDescent="0.25">
      <c r="A30" s="12" t="s">
        <v>22</v>
      </c>
      <c r="B30" s="14" t="s">
        <v>23</v>
      </c>
      <c r="C30" s="14" t="s">
        <v>2</v>
      </c>
      <c r="D30" s="15">
        <f>D31+D34</f>
        <v>772498.9800000001</v>
      </c>
      <c r="E30" s="15">
        <v>0</v>
      </c>
    </row>
    <row r="31" spans="1:5" ht="38.25" outlineLevel="2" x14ac:dyDescent="0.25">
      <c r="A31" s="12" t="s">
        <v>24</v>
      </c>
      <c r="B31" s="14" t="s">
        <v>25</v>
      </c>
      <c r="C31" s="14" t="s">
        <v>2</v>
      </c>
      <c r="D31" s="15">
        <f>D32</f>
        <v>774475.3</v>
      </c>
      <c r="E31" s="15">
        <v>0</v>
      </c>
    </row>
    <row r="32" spans="1:5" ht="25.5" outlineLevel="3" x14ac:dyDescent="0.25">
      <c r="A32" s="12" t="s">
        <v>26</v>
      </c>
      <c r="B32" s="14" t="s">
        <v>27</v>
      </c>
      <c r="C32" s="14" t="s">
        <v>2</v>
      </c>
      <c r="D32" s="15">
        <f>D33</f>
        <v>774475.3</v>
      </c>
      <c r="E32" s="15">
        <v>0</v>
      </c>
    </row>
    <row r="33" spans="1:5" ht="15.75" outlineLevel="4" x14ac:dyDescent="0.25">
      <c r="A33" s="12" t="s">
        <v>10</v>
      </c>
      <c r="B33" s="14" t="s">
        <v>27</v>
      </c>
      <c r="C33" s="14" t="s">
        <v>11</v>
      </c>
      <c r="D33" s="15">
        <v>774475.3</v>
      </c>
      <c r="E33" s="15">
        <v>0</v>
      </c>
    </row>
    <row r="34" spans="1:5" ht="38.25" outlineLevel="2" x14ac:dyDescent="0.25">
      <c r="A34" s="12" t="s">
        <v>12</v>
      </c>
      <c r="B34" s="14" t="s">
        <v>28</v>
      </c>
      <c r="C34" s="14" t="s">
        <v>2</v>
      </c>
      <c r="D34" s="15">
        <f>D35</f>
        <v>-1976.32</v>
      </c>
      <c r="E34" s="15">
        <v>0</v>
      </c>
    </row>
    <row r="35" spans="1:5" ht="38.25" outlineLevel="3" x14ac:dyDescent="0.25">
      <c r="A35" s="12" t="s">
        <v>29</v>
      </c>
      <c r="B35" s="14" t="s">
        <v>30</v>
      </c>
      <c r="C35" s="14" t="s">
        <v>2</v>
      </c>
      <c r="D35" s="15">
        <f>D36</f>
        <v>-1976.32</v>
      </c>
      <c r="E35" s="15">
        <v>0</v>
      </c>
    </row>
    <row r="36" spans="1:5" ht="15.75" outlineLevel="4" x14ac:dyDescent="0.25">
      <c r="A36" s="12" t="s">
        <v>10</v>
      </c>
      <c r="B36" s="14" t="s">
        <v>30</v>
      </c>
      <c r="C36" s="14" t="s">
        <v>11</v>
      </c>
      <c r="D36" s="15">
        <v>-1976.32</v>
      </c>
      <c r="E36" s="15">
        <v>0</v>
      </c>
    </row>
    <row r="37" spans="1:5" ht="25.5" outlineLevel="1" x14ac:dyDescent="0.25">
      <c r="A37" s="12" t="s">
        <v>31</v>
      </c>
      <c r="B37" s="14" t="s">
        <v>32</v>
      </c>
      <c r="C37" s="14" t="s">
        <v>2</v>
      </c>
      <c r="D37" s="15">
        <f>D38+D41</f>
        <v>-370000</v>
      </c>
      <c r="E37" s="15">
        <v>0</v>
      </c>
    </row>
    <row r="38" spans="1:5" ht="63.75" outlineLevel="2" x14ac:dyDescent="0.25">
      <c r="A38" s="12" t="s">
        <v>33</v>
      </c>
      <c r="B38" s="14" t="s">
        <v>34</v>
      </c>
      <c r="C38" s="14" t="s">
        <v>2</v>
      </c>
      <c r="D38" s="15">
        <f>D39</f>
        <v>170000</v>
      </c>
      <c r="E38" s="15">
        <v>0</v>
      </c>
    </row>
    <row r="39" spans="1:5" ht="15.75" outlineLevel="3" x14ac:dyDescent="0.25">
      <c r="A39" s="12" t="s">
        <v>35</v>
      </c>
      <c r="B39" s="14" t="s">
        <v>36</v>
      </c>
      <c r="C39" s="14" t="s">
        <v>2</v>
      </c>
      <c r="D39" s="15">
        <f>D40</f>
        <v>170000</v>
      </c>
      <c r="E39" s="15">
        <v>0</v>
      </c>
    </row>
    <row r="40" spans="1:5" ht="25.5" outlineLevel="4" x14ac:dyDescent="0.25">
      <c r="A40" s="12" t="s">
        <v>37</v>
      </c>
      <c r="B40" s="14" t="s">
        <v>36</v>
      </c>
      <c r="C40" s="14" t="s">
        <v>38</v>
      </c>
      <c r="D40" s="15">
        <v>170000</v>
      </c>
      <c r="E40" s="15">
        <v>0</v>
      </c>
    </row>
    <row r="41" spans="1:5" ht="51" outlineLevel="2" x14ac:dyDescent="0.25">
      <c r="A41" s="12" t="s">
        <v>39</v>
      </c>
      <c r="B41" s="14" t="s">
        <v>40</v>
      </c>
      <c r="C41" s="14" t="s">
        <v>2</v>
      </c>
      <c r="D41" s="15">
        <f>D42</f>
        <v>-540000</v>
      </c>
      <c r="E41" s="15">
        <v>0</v>
      </c>
    </row>
    <row r="42" spans="1:5" ht="51" outlineLevel="3" x14ac:dyDescent="0.25">
      <c r="A42" s="12" t="s">
        <v>41</v>
      </c>
      <c r="B42" s="14" t="s">
        <v>42</v>
      </c>
      <c r="C42" s="14" t="s">
        <v>2</v>
      </c>
      <c r="D42" s="15">
        <f>D43</f>
        <v>-540000</v>
      </c>
      <c r="E42" s="15">
        <v>0</v>
      </c>
    </row>
    <row r="43" spans="1:5" ht="25.5" outlineLevel="4" x14ac:dyDescent="0.25">
      <c r="A43" s="12" t="s">
        <v>43</v>
      </c>
      <c r="B43" s="14" t="s">
        <v>42</v>
      </c>
      <c r="C43" s="14" t="s">
        <v>44</v>
      </c>
      <c r="D43" s="15">
        <v>-540000</v>
      </c>
      <c r="E43" s="15">
        <v>0</v>
      </c>
    </row>
    <row r="44" spans="1:5" ht="25.5" x14ac:dyDescent="0.25">
      <c r="A44" s="12" t="s">
        <v>45</v>
      </c>
      <c r="B44" s="14" t="s">
        <v>46</v>
      </c>
      <c r="C44" s="14" t="s">
        <v>2</v>
      </c>
      <c r="D44" s="15">
        <f>D45+D54+D65+D71</f>
        <v>1893201.94</v>
      </c>
      <c r="E44" s="15">
        <v>0</v>
      </c>
    </row>
    <row r="45" spans="1:5" ht="25.5" outlineLevel="1" x14ac:dyDescent="0.25">
      <c r="A45" s="12" t="s">
        <v>47</v>
      </c>
      <c r="B45" s="14" t="s">
        <v>48</v>
      </c>
      <c r="C45" s="14" t="s">
        <v>2</v>
      </c>
      <c r="D45" s="15">
        <f>D46+D51</f>
        <v>1982338</v>
      </c>
      <c r="E45" s="15">
        <v>0</v>
      </c>
    </row>
    <row r="46" spans="1:5" ht="38.25" outlineLevel="2" x14ac:dyDescent="0.25">
      <c r="A46" s="12" t="s">
        <v>49</v>
      </c>
      <c r="B46" s="14" t="s">
        <v>50</v>
      </c>
      <c r="C46" s="14" t="s">
        <v>2</v>
      </c>
      <c r="D46" s="15">
        <f>D47+D49</f>
        <v>1689338</v>
      </c>
      <c r="E46" s="15">
        <v>0</v>
      </c>
    </row>
    <row r="47" spans="1:5" ht="15.75" outlineLevel="2" x14ac:dyDescent="0.25">
      <c r="A47" s="12" t="s">
        <v>165</v>
      </c>
      <c r="B47" s="14" t="s">
        <v>166</v>
      </c>
      <c r="C47" s="14" t="s">
        <v>2</v>
      </c>
      <c r="D47" s="15">
        <v>-13262</v>
      </c>
      <c r="E47" s="15"/>
    </row>
    <row r="48" spans="1:5" ht="15.75" outlineLevel="2" x14ac:dyDescent="0.25">
      <c r="A48" s="13" t="s">
        <v>10</v>
      </c>
      <c r="B48" s="14" t="s">
        <v>166</v>
      </c>
      <c r="C48" s="14" t="s">
        <v>11</v>
      </c>
      <c r="D48" s="15">
        <v>-13262</v>
      </c>
      <c r="E48" s="15"/>
    </row>
    <row r="49" spans="1:5" ht="57" customHeight="1" outlineLevel="3" x14ac:dyDescent="0.25">
      <c r="A49" s="12" t="s">
        <v>51</v>
      </c>
      <c r="B49" s="14" t="s">
        <v>52</v>
      </c>
      <c r="C49" s="14" t="s">
        <v>2</v>
      </c>
      <c r="D49" s="15">
        <f>D50</f>
        <v>1702600</v>
      </c>
      <c r="E49" s="15">
        <v>0</v>
      </c>
    </row>
    <row r="50" spans="1:5" ht="15.75" outlineLevel="4" x14ac:dyDescent="0.25">
      <c r="A50" s="12" t="s">
        <v>10</v>
      </c>
      <c r="B50" s="14" t="s">
        <v>52</v>
      </c>
      <c r="C50" s="14" t="s">
        <v>11</v>
      </c>
      <c r="D50" s="15">
        <v>1702600</v>
      </c>
      <c r="E50" s="15">
        <v>0</v>
      </c>
    </row>
    <row r="51" spans="1:5" ht="25.5" outlineLevel="2" x14ac:dyDescent="0.25">
      <c r="A51" s="12" t="s">
        <v>53</v>
      </c>
      <c r="B51" s="14" t="s">
        <v>54</v>
      </c>
      <c r="C51" s="14" t="s">
        <v>2</v>
      </c>
      <c r="D51" s="15">
        <f>D52</f>
        <v>293000</v>
      </c>
      <c r="E51" s="15">
        <v>0</v>
      </c>
    </row>
    <row r="52" spans="1:5" ht="25.5" outlineLevel="3" x14ac:dyDescent="0.25">
      <c r="A52" s="12" t="s">
        <v>55</v>
      </c>
      <c r="B52" s="14" t="s">
        <v>56</v>
      </c>
      <c r="C52" s="14" t="s">
        <v>2</v>
      </c>
      <c r="D52" s="15">
        <f>D53</f>
        <v>293000</v>
      </c>
      <c r="E52" s="15">
        <v>0</v>
      </c>
    </row>
    <row r="53" spans="1:5" ht="15.75" outlineLevel="4" x14ac:dyDescent="0.25">
      <c r="A53" s="12" t="s">
        <v>10</v>
      </c>
      <c r="B53" s="14" t="s">
        <v>56</v>
      </c>
      <c r="C53" s="14" t="s">
        <v>11</v>
      </c>
      <c r="D53" s="15">
        <v>293000</v>
      </c>
      <c r="E53" s="15">
        <v>0</v>
      </c>
    </row>
    <row r="54" spans="1:5" ht="38.25" outlineLevel="1" x14ac:dyDescent="0.25">
      <c r="A54" s="12" t="s">
        <v>57</v>
      </c>
      <c r="B54" s="14" t="s">
        <v>58</v>
      </c>
      <c r="C54" s="14" t="s">
        <v>2</v>
      </c>
      <c r="D54" s="15">
        <f>D55+D62</f>
        <v>-648362.05999999994</v>
      </c>
      <c r="E54" s="15">
        <v>0</v>
      </c>
    </row>
    <row r="55" spans="1:5" ht="38.25" outlineLevel="2" x14ac:dyDescent="0.25">
      <c r="A55" s="12" t="s">
        <v>59</v>
      </c>
      <c r="B55" s="14" t="s">
        <v>60</v>
      </c>
      <c r="C55" s="14" t="s">
        <v>2</v>
      </c>
      <c r="D55" s="15">
        <f>D56+D58+D60</f>
        <v>-678605.36</v>
      </c>
      <c r="E55" s="15">
        <v>0</v>
      </c>
    </row>
    <row r="56" spans="1:5" ht="15.75" outlineLevel="2" x14ac:dyDescent="0.25">
      <c r="A56" s="12" t="s">
        <v>165</v>
      </c>
      <c r="B56" s="14" t="s">
        <v>167</v>
      </c>
      <c r="C56" s="14" t="s">
        <v>2</v>
      </c>
      <c r="D56" s="15">
        <v>-69433</v>
      </c>
      <c r="E56" s="15"/>
    </row>
    <row r="57" spans="1:5" ht="15.75" outlineLevel="2" x14ac:dyDescent="0.25">
      <c r="A57" s="13" t="s">
        <v>10</v>
      </c>
      <c r="B57" s="14" t="s">
        <v>167</v>
      </c>
      <c r="C57" s="14" t="s">
        <v>11</v>
      </c>
      <c r="D57" s="15">
        <v>-69433</v>
      </c>
      <c r="E57" s="15"/>
    </row>
    <row r="58" spans="1:5" ht="54.75" customHeight="1" outlineLevel="3" x14ac:dyDescent="0.25">
      <c r="A58" s="12" t="s">
        <v>61</v>
      </c>
      <c r="B58" s="14" t="s">
        <v>62</v>
      </c>
      <c r="C58" s="14" t="s">
        <v>2</v>
      </c>
      <c r="D58" s="15">
        <f>D59</f>
        <v>-600000</v>
      </c>
      <c r="E58" s="15">
        <v>0</v>
      </c>
    </row>
    <row r="59" spans="1:5" ht="15.75" outlineLevel="4" x14ac:dyDescent="0.25">
      <c r="A59" s="12" t="s">
        <v>10</v>
      </c>
      <c r="B59" s="14" t="s">
        <v>62</v>
      </c>
      <c r="C59" s="14" t="s">
        <v>11</v>
      </c>
      <c r="D59" s="15">
        <v>-600000</v>
      </c>
      <c r="E59" s="15">
        <v>0</v>
      </c>
    </row>
    <row r="60" spans="1:5" ht="51" outlineLevel="3" x14ac:dyDescent="0.25">
      <c r="A60" s="12" t="s">
        <v>63</v>
      </c>
      <c r="B60" s="14" t="s">
        <v>64</v>
      </c>
      <c r="C60" s="14" t="s">
        <v>2</v>
      </c>
      <c r="D60" s="15">
        <f>D61</f>
        <v>-9172.36</v>
      </c>
      <c r="E60" s="15">
        <v>0</v>
      </c>
    </row>
    <row r="61" spans="1:5" ht="15.75" outlineLevel="4" x14ac:dyDescent="0.25">
      <c r="A61" s="12" t="s">
        <v>10</v>
      </c>
      <c r="B61" s="14" t="s">
        <v>64</v>
      </c>
      <c r="C61" s="14" t="s">
        <v>11</v>
      </c>
      <c r="D61" s="15">
        <v>-9172.36</v>
      </c>
      <c r="E61" s="15">
        <v>0</v>
      </c>
    </row>
    <row r="62" spans="1:5" ht="38.25" outlineLevel="2" x14ac:dyDescent="0.25">
      <c r="A62" s="12" t="s">
        <v>65</v>
      </c>
      <c r="B62" s="14" t="s">
        <v>66</v>
      </c>
      <c r="C62" s="14" t="s">
        <v>2</v>
      </c>
      <c r="D62" s="15">
        <f>D63</f>
        <v>30243.3</v>
      </c>
      <c r="E62" s="15">
        <v>0</v>
      </c>
    </row>
    <row r="63" spans="1:5" ht="89.25" outlineLevel="3" x14ac:dyDescent="0.25">
      <c r="A63" s="12" t="s">
        <v>67</v>
      </c>
      <c r="B63" s="14" t="s">
        <v>68</v>
      </c>
      <c r="C63" s="14" t="s">
        <v>2</v>
      </c>
      <c r="D63" s="15">
        <f>D64</f>
        <v>30243.3</v>
      </c>
      <c r="E63" s="15">
        <v>0</v>
      </c>
    </row>
    <row r="64" spans="1:5" ht="15.75" outlineLevel="4" x14ac:dyDescent="0.25">
      <c r="A64" s="12" t="s">
        <v>10</v>
      </c>
      <c r="B64" s="14" t="s">
        <v>68</v>
      </c>
      <c r="C64" s="14" t="s">
        <v>11</v>
      </c>
      <c r="D64" s="15">
        <v>30243.3</v>
      </c>
      <c r="E64" s="15">
        <v>0</v>
      </c>
    </row>
    <row r="65" spans="1:5" ht="25.5" outlineLevel="1" x14ac:dyDescent="0.25">
      <c r="A65" s="12" t="s">
        <v>69</v>
      </c>
      <c r="B65" s="14" t="s">
        <v>70</v>
      </c>
      <c r="C65" s="14" t="s">
        <v>2</v>
      </c>
      <c r="D65" s="15">
        <f>D66</f>
        <v>1023462</v>
      </c>
      <c r="E65" s="15">
        <v>0</v>
      </c>
    </row>
    <row r="66" spans="1:5" ht="38.25" outlineLevel="2" x14ac:dyDescent="0.25">
      <c r="A66" s="12" t="s">
        <v>71</v>
      </c>
      <c r="B66" s="14" t="s">
        <v>72</v>
      </c>
      <c r="C66" s="14" t="s">
        <v>2</v>
      </c>
      <c r="D66" s="15">
        <f>D67+D69</f>
        <v>1023462</v>
      </c>
      <c r="E66" s="15">
        <v>0</v>
      </c>
    </row>
    <row r="67" spans="1:5" ht="15.75" outlineLevel="2" x14ac:dyDescent="0.25">
      <c r="A67" s="12" t="s">
        <v>165</v>
      </c>
      <c r="B67" s="14" t="s">
        <v>168</v>
      </c>
      <c r="C67" s="14" t="s">
        <v>2</v>
      </c>
      <c r="D67" s="15">
        <v>-7838</v>
      </c>
      <c r="E67" s="15"/>
    </row>
    <row r="68" spans="1:5" ht="15.75" outlineLevel="2" x14ac:dyDescent="0.25">
      <c r="A68" s="13" t="s">
        <v>10</v>
      </c>
      <c r="B68" s="14" t="s">
        <v>168</v>
      </c>
      <c r="C68" s="14" t="s">
        <v>11</v>
      </c>
      <c r="D68" s="15">
        <v>-7838</v>
      </c>
      <c r="E68" s="15"/>
    </row>
    <row r="69" spans="1:5" ht="25.5" outlineLevel="3" x14ac:dyDescent="0.25">
      <c r="A69" s="12" t="s">
        <v>73</v>
      </c>
      <c r="B69" s="14" t="s">
        <v>74</v>
      </c>
      <c r="C69" s="14" t="s">
        <v>2</v>
      </c>
      <c r="D69" s="15">
        <f>D70</f>
        <v>1031300</v>
      </c>
      <c r="E69" s="15">
        <v>0</v>
      </c>
    </row>
    <row r="70" spans="1:5" ht="15.75" outlineLevel="4" x14ac:dyDescent="0.25">
      <c r="A70" s="12" t="s">
        <v>10</v>
      </c>
      <c r="B70" s="14" t="s">
        <v>74</v>
      </c>
      <c r="C70" s="14" t="s">
        <v>11</v>
      </c>
      <c r="D70" s="15">
        <v>1031300</v>
      </c>
      <c r="E70" s="15">
        <v>0</v>
      </c>
    </row>
    <row r="71" spans="1:5" ht="25.5" outlineLevel="1" x14ac:dyDescent="0.25">
      <c r="A71" s="12" t="s">
        <v>22</v>
      </c>
      <c r="B71" s="14" t="s">
        <v>75</v>
      </c>
      <c r="C71" s="14" t="s">
        <v>2</v>
      </c>
      <c r="D71" s="15">
        <f>D72</f>
        <v>-464236</v>
      </c>
      <c r="E71" s="15">
        <v>0</v>
      </c>
    </row>
    <row r="72" spans="1:5" ht="51" outlineLevel="2" x14ac:dyDescent="0.25">
      <c r="A72" s="12" t="s">
        <v>76</v>
      </c>
      <c r="B72" s="14" t="s">
        <v>77</v>
      </c>
      <c r="C72" s="14" t="s">
        <v>2</v>
      </c>
      <c r="D72" s="15">
        <f>D73+D75</f>
        <v>-464236</v>
      </c>
      <c r="E72" s="15">
        <v>0</v>
      </c>
    </row>
    <row r="73" spans="1:5" ht="15.75" outlineLevel="2" x14ac:dyDescent="0.25">
      <c r="A73" s="12" t="s">
        <v>165</v>
      </c>
      <c r="B73" s="14" t="s">
        <v>169</v>
      </c>
      <c r="C73" s="14" t="s">
        <v>2</v>
      </c>
      <c r="D73" s="15">
        <v>-13722</v>
      </c>
      <c r="E73" s="15"/>
    </row>
    <row r="74" spans="1:5" ht="15.75" outlineLevel="2" x14ac:dyDescent="0.25">
      <c r="A74" s="13" t="s">
        <v>10</v>
      </c>
      <c r="B74" s="14" t="s">
        <v>169</v>
      </c>
      <c r="C74" s="14" t="s">
        <v>11</v>
      </c>
      <c r="D74" s="15">
        <v>-13722</v>
      </c>
      <c r="E74" s="15"/>
    </row>
    <row r="75" spans="1:5" ht="25.5" outlineLevel="3" x14ac:dyDescent="0.25">
      <c r="A75" s="12" t="s">
        <v>26</v>
      </c>
      <c r="B75" s="14" t="s">
        <v>78</v>
      </c>
      <c r="C75" s="14" t="s">
        <v>2</v>
      </c>
      <c r="D75" s="15">
        <f>D76</f>
        <v>-450514</v>
      </c>
      <c r="E75" s="15">
        <v>0</v>
      </c>
    </row>
    <row r="76" spans="1:5" ht="15.75" outlineLevel="4" x14ac:dyDescent="0.25">
      <c r="A76" s="12" t="s">
        <v>10</v>
      </c>
      <c r="B76" s="14" t="s">
        <v>78</v>
      </c>
      <c r="C76" s="14" t="s">
        <v>11</v>
      </c>
      <c r="D76" s="15">
        <v>-450514</v>
      </c>
      <c r="E76" s="15">
        <v>0</v>
      </c>
    </row>
    <row r="77" spans="1:5" ht="25.5" x14ac:dyDescent="0.25">
      <c r="A77" s="12" t="s">
        <v>79</v>
      </c>
      <c r="B77" s="14" t="s">
        <v>80</v>
      </c>
      <c r="C77" s="14" t="s">
        <v>2</v>
      </c>
      <c r="D77" s="15">
        <f t="shared" ref="D77:E80" si="0">D78</f>
        <v>-14160564</v>
      </c>
      <c r="E77" s="15">
        <f t="shared" si="0"/>
        <v>-7094442</v>
      </c>
    </row>
    <row r="78" spans="1:5" ht="25.5" outlineLevel="1" x14ac:dyDescent="0.25">
      <c r="A78" s="12" t="s">
        <v>81</v>
      </c>
      <c r="B78" s="14" t="s">
        <v>82</v>
      </c>
      <c r="C78" s="14" t="s">
        <v>2</v>
      </c>
      <c r="D78" s="15">
        <f t="shared" si="0"/>
        <v>-14160564</v>
      </c>
      <c r="E78" s="15">
        <f t="shared" si="0"/>
        <v>-7094442</v>
      </c>
    </row>
    <row r="79" spans="1:5" ht="25.5" outlineLevel="2" x14ac:dyDescent="0.25">
      <c r="A79" s="12" t="s">
        <v>83</v>
      </c>
      <c r="B79" s="14" t="s">
        <v>84</v>
      </c>
      <c r="C79" s="14" t="s">
        <v>2</v>
      </c>
      <c r="D79" s="15">
        <f t="shared" si="0"/>
        <v>-14160564</v>
      </c>
      <c r="E79" s="15">
        <f t="shared" si="0"/>
        <v>-7094442</v>
      </c>
    </row>
    <row r="80" spans="1:5" ht="25.5" outlineLevel="3" x14ac:dyDescent="0.25">
      <c r="A80" s="12" t="s">
        <v>85</v>
      </c>
      <c r="B80" s="14" t="s">
        <v>86</v>
      </c>
      <c r="C80" s="14" t="s">
        <v>2</v>
      </c>
      <c r="D80" s="15">
        <f t="shared" si="0"/>
        <v>-14160564</v>
      </c>
      <c r="E80" s="15">
        <f t="shared" si="0"/>
        <v>-7094442</v>
      </c>
    </row>
    <row r="81" spans="1:5" ht="15.75" outlineLevel="4" x14ac:dyDescent="0.25">
      <c r="A81" s="12" t="s">
        <v>87</v>
      </c>
      <c r="B81" s="14" t="s">
        <v>86</v>
      </c>
      <c r="C81" s="14" t="s">
        <v>88</v>
      </c>
      <c r="D81" s="15">
        <v>-14160564</v>
      </c>
      <c r="E81" s="15">
        <v>-7094442</v>
      </c>
    </row>
    <row r="82" spans="1:5" ht="25.5" x14ac:dyDescent="0.25">
      <c r="A82" s="12" t="s">
        <v>89</v>
      </c>
      <c r="B82" s="14" t="s">
        <v>90</v>
      </c>
      <c r="C82" s="14" t="s">
        <v>2</v>
      </c>
      <c r="D82" s="15">
        <f>D83+D96</f>
        <v>4382040.6100000003</v>
      </c>
      <c r="E82" s="15">
        <v>0</v>
      </c>
    </row>
    <row r="83" spans="1:5" ht="25.5" outlineLevel="1" x14ac:dyDescent="0.25">
      <c r="A83" s="12" t="s">
        <v>91</v>
      </c>
      <c r="B83" s="14" t="s">
        <v>92</v>
      </c>
      <c r="C83" s="14" t="s">
        <v>2</v>
      </c>
      <c r="D83" s="15">
        <f>D84</f>
        <v>740340.61</v>
      </c>
      <c r="E83" s="15">
        <v>0</v>
      </c>
    </row>
    <row r="84" spans="1:5" ht="25.5" outlineLevel="2" x14ac:dyDescent="0.25">
      <c r="A84" s="12" t="s">
        <v>93</v>
      </c>
      <c r="B84" s="14" t="s">
        <v>94</v>
      </c>
      <c r="C84" s="14" t="s">
        <v>2</v>
      </c>
      <c r="D84" s="15">
        <f>D85+D88+D90+D92+D94</f>
        <v>740340.61</v>
      </c>
      <c r="E84" s="15">
        <v>0</v>
      </c>
    </row>
    <row r="85" spans="1:5" ht="15.75" outlineLevel="3" x14ac:dyDescent="0.25">
      <c r="A85" s="12" t="s">
        <v>95</v>
      </c>
      <c r="B85" s="14" t="s">
        <v>96</v>
      </c>
      <c r="C85" s="14" t="s">
        <v>2</v>
      </c>
      <c r="D85" s="15">
        <f>D86+D87</f>
        <v>684000</v>
      </c>
      <c r="E85" s="15">
        <v>0</v>
      </c>
    </row>
    <row r="86" spans="1:5" ht="25.5" outlineLevel="4" x14ac:dyDescent="0.25">
      <c r="A86" s="12" t="s">
        <v>97</v>
      </c>
      <c r="B86" s="14" t="s">
        <v>96</v>
      </c>
      <c r="C86" s="14" t="s">
        <v>98</v>
      </c>
      <c r="D86" s="15">
        <v>-1100000</v>
      </c>
      <c r="E86" s="15">
        <v>0</v>
      </c>
    </row>
    <row r="87" spans="1:5" ht="15.75" outlineLevel="4" x14ac:dyDescent="0.25">
      <c r="A87" s="12" t="s">
        <v>99</v>
      </c>
      <c r="B87" s="14" t="s">
        <v>96</v>
      </c>
      <c r="C87" s="14" t="s">
        <v>100</v>
      </c>
      <c r="D87" s="15">
        <v>1784000</v>
      </c>
      <c r="E87" s="15">
        <v>0</v>
      </c>
    </row>
    <row r="88" spans="1:5" ht="63.75" outlineLevel="3" x14ac:dyDescent="0.25">
      <c r="A88" s="12" t="s">
        <v>101</v>
      </c>
      <c r="B88" s="14" t="s">
        <v>102</v>
      </c>
      <c r="C88" s="14" t="s">
        <v>2</v>
      </c>
      <c r="D88" s="15">
        <v>75000</v>
      </c>
      <c r="E88" s="15">
        <v>0</v>
      </c>
    </row>
    <row r="89" spans="1:5" ht="25.5" outlineLevel="4" x14ac:dyDescent="0.25">
      <c r="A89" s="12" t="s">
        <v>97</v>
      </c>
      <c r="B89" s="14" t="s">
        <v>102</v>
      </c>
      <c r="C89" s="14" t="s">
        <v>98</v>
      </c>
      <c r="D89" s="15">
        <v>75000</v>
      </c>
      <c r="E89" s="15">
        <v>0</v>
      </c>
    </row>
    <row r="90" spans="1:5" ht="51" outlineLevel="3" x14ac:dyDescent="0.25">
      <c r="A90" s="12" t="s">
        <v>103</v>
      </c>
      <c r="B90" s="14" t="s">
        <v>104</v>
      </c>
      <c r="C90" s="14" t="s">
        <v>2</v>
      </c>
      <c r="D90" s="15">
        <v>-42184.86</v>
      </c>
      <c r="E90" s="15">
        <v>0</v>
      </c>
    </row>
    <row r="91" spans="1:5" ht="25.5" outlineLevel="4" x14ac:dyDescent="0.25">
      <c r="A91" s="12" t="s">
        <v>97</v>
      </c>
      <c r="B91" s="14" t="s">
        <v>104</v>
      </c>
      <c r="C91" s="14" t="s">
        <v>98</v>
      </c>
      <c r="D91" s="15">
        <v>-42184.86</v>
      </c>
      <c r="E91" s="15">
        <v>0</v>
      </c>
    </row>
    <row r="92" spans="1:5" ht="51" outlineLevel="3" x14ac:dyDescent="0.25">
      <c r="A92" s="12" t="s">
        <v>105</v>
      </c>
      <c r="B92" s="14" t="s">
        <v>106</v>
      </c>
      <c r="C92" s="14" t="s">
        <v>2</v>
      </c>
      <c r="D92" s="15">
        <v>-11474.53</v>
      </c>
      <c r="E92" s="15">
        <v>0</v>
      </c>
    </row>
    <row r="93" spans="1:5" ht="25.5" outlineLevel="4" x14ac:dyDescent="0.25">
      <c r="A93" s="12" t="s">
        <v>97</v>
      </c>
      <c r="B93" s="14" t="s">
        <v>106</v>
      </c>
      <c r="C93" s="14" t="s">
        <v>98</v>
      </c>
      <c r="D93" s="15">
        <v>-11474.53</v>
      </c>
      <c r="E93" s="15">
        <v>0</v>
      </c>
    </row>
    <row r="94" spans="1:5" ht="67.5" customHeight="1" outlineLevel="4" x14ac:dyDescent="0.25">
      <c r="A94" s="12" t="s">
        <v>170</v>
      </c>
      <c r="B94" s="14" t="s">
        <v>171</v>
      </c>
      <c r="C94" s="14"/>
      <c r="D94" s="15">
        <f>D95</f>
        <v>35000</v>
      </c>
      <c r="E94" s="15"/>
    </row>
    <row r="95" spans="1:5" ht="25.5" outlineLevel="4" x14ac:dyDescent="0.25">
      <c r="A95" s="12" t="s">
        <v>97</v>
      </c>
      <c r="B95" s="14" t="s">
        <v>171</v>
      </c>
      <c r="C95" s="14" t="s">
        <v>98</v>
      </c>
      <c r="D95" s="15">
        <v>35000</v>
      </c>
      <c r="E95" s="15"/>
    </row>
    <row r="96" spans="1:5" ht="51" outlineLevel="1" x14ac:dyDescent="0.25">
      <c r="A96" s="12" t="s">
        <v>107</v>
      </c>
      <c r="B96" s="14" t="s">
        <v>108</v>
      </c>
      <c r="C96" s="14" t="s">
        <v>2</v>
      </c>
      <c r="D96" s="15">
        <v>3641700</v>
      </c>
      <c r="E96" s="15">
        <v>0</v>
      </c>
    </row>
    <row r="97" spans="1:5" ht="38.25" outlineLevel="2" x14ac:dyDescent="0.25">
      <c r="A97" s="12" t="s">
        <v>109</v>
      </c>
      <c r="B97" s="14" t="s">
        <v>110</v>
      </c>
      <c r="C97" s="14" t="s">
        <v>2</v>
      </c>
      <c r="D97" s="15">
        <v>3641700</v>
      </c>
      <c r="E97" s="15">
        <v>0</v>
      </c>
    </row>
    <row r="98" spans="1:5" ht="38.25" outlineLevel="3" x14ac:dyDescent="0.25">
      <c r="A98" s="12" t="s">
        <v>111</v>
      </c>
      <c r="B98" s="14" t="s">
        <v>112</v>
      </c>
      <c r="C98" s="14" t="s">
        <v>2</v>
      </c>
      <c r="D98" s="15">
        <v>3641700</v>
      </c>
      <c r="E98" s="15">
        <v>0</v>
      </c>
    </row>
    <row r="99" spans="1:5" ht="25.5" outlineLevel="4" x14ac:dyDescent="0.25">
      <c r="A99" s="12" t="s">
        <v>97</v>
      </c>
      <c r="B99" s="14" t="s">
        <v>112</v>
      </c>
      <c r="C99" s="14" t="s">
        <v>98</v>
      </c>
      <c r="D99" s="15">
        <v>3641700</v>
      </c>
      <c r="E99" s="15">
        <v>0</v>
      </c>
    </row>
    <row r="100" spans="1:5" ht="25.5" x14ac:dyDescent="0.25">
      <c r="A100" s="12" t="s">
        <v>113</v>
      </c>
      <c r="B100" s="14" t="s">
        <v>114</v>
      </c>
      <c r="C100" s="14" t="s">
        <v>2</v>
      </c>
      <c r="D100" s="15">
        <f>D101+D119</f>
        <v>-1136538</v>
      </c>
      <c r="E100" s="15">
        <v>0</v>
      </c>
    </row>
    <row r="101" spans="1:5" ht="25.5" outlineLevel="1" x14ac:dyDescent="0.25">
      <c r="A101" s="12" t="s">
        <v>115</v>
      </c>
      <c r="B101" s="14" t="s">
        <v>116</v>
      </c>
      <c r="C101" s="14" t="s">
        <v>2</v>
      </c>
      <c r="D101" s="15">
        <f>D102+D108+D114</f>
        <v>-622332</v>
      </c>
      <c r="E101" s="15">
        <v>0</v>
      </c>
    </row>
    <row r="102" spans="1:5" ht="25.5" outlineLevel="2" x14ac:dyDescent="0.25">
      <c r="A102" s="12" t="s">
        <v>117</v>
      </c>
      <c r="B102" s="14" t="s">
        <v>118</v>
      </c>
      <c r="C102" s="14" t="s">
        <v>2</v>
      </c>
      <c r="D102" s="15">
        <f>D103+D106</f>
        <v>-2640730</v>
      </c>
      <c r="E102" s="15">
        <v>0</v>
      </c>
    </row>
    <row r="103" spans="1:5" ht="15.75" outlineLevel="3" x14ac:dyDescent="0.25">
      <c r="A103" s="12" t="s">
        <v>35</v>
      </c>
      <c r="B103" s="14" t="s">
        <v>119</v>
      </c>
      <c r="C103" s="14" t="s">
        <v>2</v>
      </c>
      <c r="D103" s="15">
        <f>D104+D105</f>
        <v>-1818916</v>
      </c>
      <c r="E103" s="15">
        <v>0</v>
      </c>
    </row>
    <row r="104" spans="1:5" ht="25.5" outlineLevel="4" x14ac:dyDescent="0.25">
      <c r="A104" s="12" t="s">
        <v>37</v>
      </c>
      <c r="B104" s="14" t="s">
        <v>119</v>
      </c>
      <c r="C104" s="14" t="s">
        <v>38</v>
      </c>
      <c r="D104" s="15">
        <v>-1750000</v>
      </c>
      <c r="E104" s="15">
        <v>0</v>
      </c>
    </row>
    <row r="105" spans="1:5" ht="15.75" outlineLevel="4" x14ac:dyDescent="0.25">
      <c r="A105" s="13" t="s">
        <v>172</v>
      </c>
      <c r="B105" s="14" t="s">
        <v>119</v>
      </c>
      <c r="C105" s="14" t="s">
        <v>174</v>
      </c>
      <c r="D105" s="15">
        <v>-68916</v>
      </c>
      <c r="E105" s="15"/>
    </row>
    <row r="106" spans="1:5" ht="15.75" outlineLevel="4" x14ac:dyDescent="0.25">
      <c r="A106" s="12" t="s">
        <v>165</v>
      </c>
      <c r="B106" s="14" t="s">
        <v>173</v>
      </c>
      <c r="C106" s="14" t="s">
        <v>2</v>
      </c>
      <c r="D106" s="15">
        <f>D107</f>
        <v>-821814</v>
      </c>
      <c r="E106" s="15"/>
    </row>
    <row r="107" spans="1:5" ht="15.75" outlineLevel="4" x14ac:dyDescent="0.25">
      <c r="A107" s="13" t="s">
        <v>172</v>
      </c>
      <c r="B107" s="14" t="s">
        <v>173</v>
      </c>
      <c r="C107" s="14" t="s">
        <v>174</v>
      </c>
      <c r="D107" s="15">
        <f>(-182314)+(-639500)</f>
        <v>-821814</v>
      </c>
      <c r="E107" s="15"/>
    </row>
    <row r="108" spans="1:5" ht="70.5" customHeight="1" outlineLevel="2" x14ac:dyDescent="0.25">
      <c r="A108" s="12" t="s">
        <v>120</v>
      </c>
      <c r="B108" s="14" t="s">
        <v>121</v>
      </c>
      <c r="C108" s="14" t="s">
        <v>2</v>
      </c>
      <c r="D108" s="15">
        <f>D109+D111</f>
        <v>1672898</v>
      </c>
      <c r="E108" s="15">
        <v>0</v>
      </c>
    </row>
    <row r="109" spans="1:5" ht="17.25" customHeight="1" outlineLevel="2" x14ac:dyDescent="0.25">
      <c r="A109" s="12" t="s">
        <v>165</v>
      </c>
      <c r="B109" s="14" t="s">
        <v>175</v>
      </c>
      <c r="C109" s="14" t="s">
        <v>2</v>
      </c>
      <c r="D109" s="15">
        <v>-7776</v>
      </c>
      <c r="E109" s="15"/>
    </row>
    <row r="110" spans="1:5" ht="18.75" customHeight="1" outlineLevel="2" x14ac:dyDescent="0.25">
      <c r="A110" s="13" t="s">
        <v>172</v>
      </c>
      <c r="B110" s="14" t="s">
        <v>175</v>
      </c>
      <c r="C110" s="14" t="s">
        <v>174</v>
      </c>
      <c r="D110" s="15">
        <v>-7776</v>
      </c>
      <c r="E110" s="15"/>
    </row>
    <row r="111" spans="1:5" ht="25.5" outlineLevel="3" x14ac:dyDescent="0.25">
      <c r="A111" s="12" t="s">
        <v>122</v>
      </c>
      <c r="B111" s="14" t="s">
        <v>123</v>
      </c>
      <c r="C111" s="14" t="s">
        <v>2</v>
      </c>
      <c r="D111" s="15">
        <f>D112+D113</f>
        <v>1680674</v>
      </c>
      <c r="E111" s="15">
        <v>0</v>
      </c>
    </row>
    <row r="112" spans="1:5" ht="25.5" outlineLevel="4" x14ac:dyDescent="0.25">
      <c r="A112" s="12" t="s">
        <v>43</v>
      </c>
      <c r="B112" s="14" t="s">
        <v>123</v>
      </c>
      <c r="C112" s="14" t="s">
        <v>44</v>
      </c>
      <c r="D112" s="15">
        <v>1714490</v>
      </c>
      <c r="E112" s="15">
        <v>0</v>
      </c>
    </row>
    <row r="113" spans="1:5" ht="15.75" outlineLevel="4" x14ac:dyDescent="0.25">
      <c r="A113" s="13" t="s">
        <v>172</v>
      </c>
      <c r="B113" s="14" t="s">
        <v>123</v>
      </c>
      <c r="C113" s="14" t="s">
        <v>174</v>
      </c>
      <c r="D113" s="15">
        <v>-33816</v>
      </c>
      <c r="E113" s="15"/>
    </row>
    <row r="114" spans="1:5" ht="38.25" outlineLevel="2" x14ac:dyDescent="0.25">
      <c r="A114" s="12" t="s">
        <v>124</v>
      </c>
      <c r="B114" s="14" t="s">
        <v>125</v>
      </c>
      <c r="C114" s="14" t="s">
        <v>2</v>
      </c>
      <c r="D114" s="15">
        <f>D115+D117</f>
        <v>345500</v>
      </c>
      <c r="E114" s="15">
        <v>0</v>
      </c>
    </row>
    <row r="115" spans="1:5" ht="15.75" outlineLevel="2" x14ac:dyDescent="0.25">
      <c r="A115" s="12" t="s">
        <v>165</v>
      </c>
      <c r="B115" s="14" t="s">
        <v>176</v>
      </c>
      <c r="C115" s="14" t="s">
        <v>2</v>
      </c>
      <c r="D115" s="15">
        <v>-7500</v>
      </c>
      <c r="E115" s="15"/>
    </row>
    <row r="116" spans="1:5" ht="15.75" outlineLevel="2" x14ac:dyDescent="0.25">
      <c r="A116" s="13" t="s">
        <v>10</v>
      </c>
      <c r="B116" s="14" t="s">
        <v>176</v>
      </c>
      <c r="C116" s="14" t="s">
        <v>11</v>
      </c>
      <c r="D116" s="15">
        <v>-7500</v>
      </c>
      <c r="E116" s="15"/>
    </row>
    <row r="117" spans="1:5" ht="41.25" customHeight="1" outlineLevel="3" x14ac:dyDescent="0.25">
      <c r="A117" s="12" t="s">
        <v>126</v>
      </c>
      <c r="B117" s="14" t="s">
        <v>127</v>
      </c>
      <c r="C117" s="14" t="s">
        <v>2</v>
      </c>
      <c r="D117" s="15">
        <f>D118</f>
        <v>353000</v>
      </c>
      <c r="E117" s="15">
        <v>0</v>
      </c>
    </row>
    <row r="118" spans="1:5" ht="15.75" outlineLevel="4" x14ac:dyDescent="0.25">
      <c r="A118" s="12" t="s">
        <v>10</v>
      </c>
      <c r="B118" s="14" t="s">
        <v>127</v>
      </c>
      <c r="C118" s="14" t="s">
        <v>11</v>
      </c>
      <c r="D118" s="15">
        <v>353000</v>
      </c>
      <c r="E118" s="15">
        <v>0</v>
      </c>
    </row>
    <row r="119" spans="1:5" ht="38.25" outlineLevel="4" x14ac:dyDescent="0.25">
      <c r="A119" s="12" t="s">
        <v>177</v>
      </c>
      <c r="B119" s="14" t="s">
        <v>181</v>
      </c>
      <c r="C119" s="14" t="s">
        <v>2</v>
      </c>
      <c r="D119" s="15">
        <v>-514206</v>
      </c>
      <c r="E119" s="15"/>
    </row>
    <row r="120" spans="1:5" ht="38.25" outlineLevel="4" x14ac:dyDescent="0.25">
      <c r="A120" s="12" t="s">
        <v>178</v>
      </c>
      <c r="B120" s="14" t="s">
        <v>182</v>
      </c>
      <c r="C120" s="14" t="s">
        <v>2</v>
      </c>
      <c r="D120" s="15">
        <v>-514206</v>
      </c>
      <c r="E120" s="15"/>
    </row>
    <row r="121" spans="1:5" ht="38.25" outlineLevel="4" x14ac:dyDescent="0.25">
      <c r="A121" s="12" t="s">
        <v>179</v>
      </c>
      <c r="B121" s="14" t="s">
        <v>183</v>
      </c>
      <c r="C121" s="14" t="s">
        <v>2</v>
      </c>
      <c r="D121" s="15">
        <v>-514206</v>
      </c>
      <c r="E121" s="15"/>
    </row>
    <row r="122" spans="1:5" ht="15.75" outlineLevel="4" x14ac:dyDescent="0.25">
      <c r="A122" s="13" t="s">
        <v>180</v>
      </c>
      <c r="B122" s="14" t="s">
        <v>183</v>
      </c>
      <c r="C122" s="14" t="s">
        <v>184</v>
      </c>
      <c r="D122" s="15">
        <v>-514206</v>
      </c>
      <c r="E122" s="15"/>
    </row>
    <row r="123" spans="1:5" ht="25.5" x14ac:dyDescent="0.25">
      <c r="A123" s="12" t="s">
        <v>128</v>
      </c>
      <c r="B123" s="14" t="s">
        <v>129</v>
      </c>
      <c r="C123" s="14" t="s">
        <v>2</v>
      </c>
      <c r="D123" s="15">
        <f>D124</f>
        <v>130000</v>
      </c>
      <c r="E123" s="15">
        <v>0</v>
      </c>
    </row>
    <row r="124" spans="1:5" ht="38.25" outlineLevel="2" x14ac:dyDescent="0.25">
      <c r="A124" s="12" t="s">
        <v>130</v>
      </c>
      <c r="B124" s="14" t="s">
        <v>131</v>
      </c>
      <c r="C124" s="14" t="s">
        <v>2</v>
      </c>
      <c r="D124" s="15">
        <f>D125</f>
        <v>130000</v>
      </c>
      <c r="E124" s="15">
        <v>0</v>
      </c>
    </row>
    <row r="125" spans="1:5" ht="25.5" outlineLevel="3" x14ac:dyDescent="0.25">
      <c r="A125" s="12" t="s">
        <v>132</v>
      </c>
      <c r="B125" s="14" t="s">
        <v>133</v>
      </c>
      <c r="C125" s="14" t="s">
        <v>2</v>
      </c>
      <c r="D125" s="15">
        <f>D126</f>
        <v>130000</v>
      </c>
      <c r="E125" s="15">
        <v>0</v>
      </c>
    </row>
    <row r="126" spans="1:5" ht="15.75" outlineLevel="4" x14ac:dyDescent="0.25">
      <c r="A126" s="12" t="s">
        <v>10</v>
      </c>
      <c r="B126" s="14" t="s">
        <v>133</v>
      </c>
      <c r="C126" s="14" t="s">
        <v>11</v>
      </c>
      <c r="D126" s="15">
        <v>130000</v>
      </c>
      <c r="E126" s="15">
        <v>0</v>
      </c>
    </row>
    <row r="127" spans="1:5" ht="25.5" x14ac:dyDescent="0.25">
      <c r="A127" s="12" t="s">
        <v>134</v>
      </c>
      <c r="B127" s="14" t="s">
        <v>135</v>
      </c>
      <c r="C127" s="14" t="s">
        <v>2</v>
      </c>
      <c r="D127" s="15">
        <f>D128+D132</f>
        <v>-139593</v>
      </c>
      <c r="E127" s="15">
        <v>0</v>
      </c>
    </row>
    <row r="128" spans="1:5" ht="25.5" x14ac:dyDescent="0.25">
      <c r="A128" s="12" t="s">
        <v>185</v>
      </c>
      <c r="B128" s="14" t="s">
        <v>189</v>
      </c>
      <c r="C128" s="14" t="s">
        <v>2</v>
      </c>
      <c r="D128" s="15">
        <v>-39593</v>
      </c>
      <c r="E128" s="15"/>
    </row>
    <row r="129" spans="1:5" ht="25.5" x14ac:dyDescent="0.25">
      <c r="A129" s="12" t="s">
        <v>186</v>
      </c>
      <c r="B129" s="14" t="s">
        <v>190</v>
      </c>
      <c r="C129" s="14" t="s">
        <v>2</v>
      </c>
      <c r="D129" s="15">
        <v>-39593</v>
      </c>
      <c r="E129" s="15"/>
    </row>
    <row r="130" spans="1:5" ht="38.25" x14ac:dyDescent="0.25">
      <c r="A130" s="12" t="s">
        <v>187</v>
      </c>
      <c r="B130" s="14" t="s">
        <v>191</v>
      </c>
      <c r="C130" s="14" t="s">
        <v>2</v>
      </c>
      <c r="D130" s="15">
        <v>-39593</v>
      </c>
      <c r="E130" s="15"/>
    </row>
    <row r="131" spans="1:5" ht="15.75" x14ac:dyDescent="0.25">
      <c r="A131" s="13" t="s">
        <v>188</v>
      </c>
      <c r="B131" s="14" t="s">
        <v>191</v>
      </c>
      <c r="C131" s="14" t="s">
        <v>192</v>
      </c>
      <c r="D131" s="15">
        <v>-39593</v>
      </c>
      <c r="E131" s="15"/>
    </row>
    <row r="132" spans="1:5" ht="42" customHeight="1" outlineLevel="1" x14ac:dyDescent="0.25">
      <c r="A132" s="12" t="s">
        <v>136</v>
      </c>
      <c r="B132" s="14" t="s">
        <v>137</v>
      </c>
      <c r="C132" s="14" t="s">
        <v>2</v>
      </c>
      <c r="D132" s="15">
        <f>D133</f>
        <v>-100000</v>
      </c>
      <c r="E132" s="15">
        <v>0</v>
      </c>
    </row>
    <row r="133" spans="1:5" ht="38.25" outlineLevel="2" x14ac:dyDescent="0.25">
      <c r="A133" s="12" t="s">
        <v>138</v>
      </c>
      <c r="B133" s="14" t="s">
        <v>139</v>
      </c>
      <c r="C133" s="14" t="s">
        <v>2</v>
      </c>
      <c r="D133" s="15">
        <f>D134</f>
        <v>-100000</v>
      </c>
      <c r="E133" s="15">
        <v>0</v>
      </c>
    </row>
    <row r="134" spans="1:5" ht="15.75" outlineLevel="3" x14ac:dyDescent="0.25">
      <c r="A134" s="12" t="s">
        <v>35</v>
      </c>
      <c r="B134" s="14" t="s">
        <v>140</v>
      </c>
      <c r="C134" s="14" t="s">
        <v>2</v>
      </c>
      <c r="D134" s="15">
        <f>D135</f>
        <v>-100000</v>
      </c>
      <c r="E134" s="15">
        <v>0</v>
      </c>
    </row>
    <row r="135" spans="1:5" ht="25.5" outlineLevel="4" x14ac:dyDescent="0.25">
      <c r="A135" s="12" t="s">
        <v>37</v>
      </c>
      <c r="B135" s="14" t="s">
        <v>140</v>
      </c>
      <c r="C135" s="14" t="s">
        <v>38</v>
      </c>
      <c r="D135" s="15">
        <v>-100000</v>
      </c>
      <c r="E135" s="15">
        <v>0</v>
      </c>
    </row>
    <row r="136" spans="1:5" ht="15.75" x14ac:dyDescent="0.25">
      <c r="A136" s="12" t="s">
        <v>141</v>
      </c>
      <c r="B136" s="14" t="s">
        <v>142</v>
      </c>
      <c r="C136" s="14" t="s">
        <v>2</v>
      </c>
      <c r="D136" s="15">
        <f>D137+D139</f>
        <v>-160000</v>
      </c>
      <c r="E136" s="15">
        <v>0</v>
      </c>
    </row>
    <row r="137" spans="1:5" ht="25.5" outlineLevel="3" x14ac:dyDescent="0.25">
      <c r="A137" s="12" t="s">
        <v>143</v>
      </c>
      <c r="B137" s="14" t="s">
        <v>144</v>
      </c>
      <c r="C137" s="14" t="s">
        <v>2</v>
      </c>
      <c r="D137" s="15">
        <f>D138</f>
        <v>-220000</v>
      </c>
      <c r="E137" s="15">
        <v>0</v>
      </c>
    </row>
    <row r="138" spans="1:5" ht="25.5" outlineLevel="4" x14ac:dyDescent="0.25">
      <c r="A138" s="12" t="s">
        <v>37</v>
      </c>
      <c r="B138" s="14" t="s">
        <v>144</v>
      </c>
      <c r="C138" s="14" t="s">
        <v>38</v>
      </c>
      <c r="D138" s="15">
        <v>-220000</v>
      </c>
      <c r="E138" s="15">
        <v>0</v>
      </c>
    </row>
    <row r="139" spans="1:5" ht="51" outlineLevel="3" x14ac:dyDescent="0.25">
      <c r="A139" s="12" t="s">
        <v>145</v>
      </c>
      <c r="B139" s="14" t="s">
        <v>146</v>
      </c>
      <c r="C139" s="14" t="s">
        <v>2</v>
      </c>
      <c r="D139" s="15">
        <v>60000</v>
      </c>
      <c r="E139" s="15">
        <v>0</v>
      </c>
    </row>
    <row r="140" spans="1:5" ht="25.5" outlineLevel="4" x14ac:dyDescent="0.25">
      <c r="A140" s="12" t="s">
        <v>43</v>
      </c>
      <c r="B140" s="14" t="s">
        <v>146</v>
      </c>
      <c r="C140" s="14" t="s">
        <v>44</v>
      </c>
      <c r="D140" s="15">
        <v>60000</v>
      </c>
      <c r="E140" s="15">
        <v>0</v>
      </c>
    </row>
    <row r="141" spans="1:5" x14ac:dyDescent="0.25">
      <c r="A141" s="26" t="s">
        <v>147</v>
      </c>
      <c r="B141" s="27"/>
      <c r="C141" s="27"/>
      <c r="D141" s="28">
        <f>D13+D44+D77+D82+D100+D123+D127+D136</f>
        <v>-6950882.7000000002</v>
      </c>
      <c r="E141" s="28">
        <f>E13+E44+E77+E82+E100+E123+E127+E136</f>
        <v>-7094442</v>
      </c>
    </row>
    <row r="142" spans="1:5" x14ac:dyDescent="0.25">
      <c r="A142" s="29"/>
      <c r="B142" s="29"/>
      <c r="C142" s="29"/>
      <c r="D142" s="30"/>
      <c r="E142" s="30"/>
    </row>
    <row r="143" spans="1:5" x14ac:dyDescent="0.25">
      <c r="A143" s="31"/>
      <c r="B143" s="32"/>
      <c r="C143" s="32"/>
      <c r="D143" s="32"/>
      <c r="E143" s="32"/>
    </row>
  </sheetData>
  <mergeCells count="11">
    <mergeCell ref="A1:E1"/>
    <mergeCell ref="A2:E2"/>
    <mergeCell ref="A3:E3"/>
    <mergeCell ref="A4:E4"/>
    <mergeCell ref="A5:E5"/>
    <mergeCell ref="A7:E7"/>
    <mergeCell ref="A141:C141"/>
    <mergeCell ref="A143:E143"/>
    <mergeCell ref="A9:D9"/>
    <mergeCell ref="A10:D10"/>
    <mergeCell ref="A8:E8"/>
  </mergeCells>
  <pageMargins left="0.78740157480314965" right="0.59055118110236227" top="0.15748031496062992" bottom="0.19685039370078741" header="0.39370078740157483" footer="0.39370078740157483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9.12.2024&lt;/string&gt;&#10;    &lt;string&gt;19.12.2024&lt;/string&gt;&#10;  &lt;/DateInfo&gt;&#10;  &lt;Code&gt;SQUERY_114N_ROSP_EXP&lt;/Code&gt;&#10;  &lt;ObjectCode&gt;SQUERY_114N_ROSP_EXP&lt;/ObjectCode&gt;&#10;  &lt;DocName&gt;Изменения в бюджет(Роспись расходов)&lt;/DocName&gt;&#10;  &lt;VariantName&gt;Изменения в бюджет&lt;/VariantName&gt;&#10;  &lt;VariantLink&gt;287409445&lt;/VariantLink&gt;&#10;  &lt;ReportCode&gt;F7449B7EE1D84E87B8BE6844E02B36&lt;/ReportCode&gt;&#10;  &lt;SvodReportLink xsi:nil=&quot;true&quot; /&gt;&#10;  &lt;ReportLink&gt;3361332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992A227-CC55-4125-879E-65E7DEB13E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2024-12-11T10:31:03Z</cp:lastPrinted>
  <dcterms:created xsi:type="dcterms:W3CDTF">2024-12-11T07:16:37Z</dcterms:created>
  <dcterms:modified xsi:type="dcterms:W3CDTF">2024-12-11T10:31:37Z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Изменения в бюджет(Роспись расходов)</vt:lpwstr>
  </property>
  <property fmtid="{D5CDD505-2E9C-101B-9397-08002B2CF9AE}" pid="3" name="Название отчета">
    <vt:lpwstr>Изменения в бюджет(3).xlsx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